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0" yWindow="-30" windowWidth="19965" windowHeight="3360"/>
  </bookViews>
  <sheets>
    <sheet name="Budget 2017 2018" sheetId="14" r:id="rId1"/>
  </sheets>
  <calcPr calcId="125725"/>
</workbook>
</file>

<file path=xl/calcChain.xml><?xml version="1.0" encoding="utf-8"?>
<calcChain xmlns="http://schemas.openxmlformats.org/spreadsheetml/2006/main">
  <c r="L71" i="14"/>
  <c r="L75"/>
  <c r="L63" l="1"/>
  <c r="L47"/>
  <c r="G39"/>
  <c r="L39"/>
  <c r="L33"/>
  <c r="L22"/>
  <c r="L17"/>
  <c r="L49" l="1"/>
  <c r="L65" s="1"/>
  <c r="B77" l="1"/>
  <c r="J63"/>
  <c r="I63"/>
  <c r="H63"/>
  <c r="G63"/>
  <c r="F63"/>
  <c r="E63"/>
  <c r="D63"/>
  <c r="C63"/>
  <c r="B63"/>
  <c r="J49"/>
  <c r="I49"/>
  <c r="H49"/>
  <c r="G47"/>
  <c r="F47"/>
  <c r="E47"/>
  <c r="D47"/>
  <c r="C47"/>
  <c r="B47"/>
  <c r="F39"/>
  <c r="E39"/>
  <c r="D39"/>
  <c r="C39"/>
  <c r="B39"/>
  <c r="G33"/>
  <c r="F33"/>
  <c r="E33"/>
  <c r="D33"/>
  <c r="C33"/>
  <c r="B33"/>
  <c r="G22"/>
  <c r="F22"/>
  <c r="E22"/>
  <c r="D22"/>
  <c r="C22"/>
  <c r="B22"/>
  <c r="G17"/>
  <c r="G49" s="1"/>
  <c r="F17"/>
  <c r="E17"/>
  <c r="D17"/>
  <c r="C17"/>
  <c r="B17"/>
  <c r="B49" s="1"/>
  <c r="F49" l="1"/>
  <c r="F65" s="1"/>
  <c r="E49"/>
  <c r="E65" s="1"/>
  <c r="D49"/>
  <c r="D65" s="1"/>
  <c r="C49"/>
  <c r="C65" s="1"/>
  <c r="J65"/>
  <c r="B65"/>
  <c r="G65"/>
</calcChain>
</file>

<file path=xl/sharedStrings.xml><?xml version="1.0" encoding="utf-8"?>
<sst xmlns="http://schemas.openxmlformats.org/spreadsheetml/2006/main" count="101" uniqueCount="86">
  <si>
    <t>Insurance</t>
  </si>
  <si>
    <t>Parish Partnership</t>
  </si>
  <si>
    <t>Finance</t>
  </si>
  <si>
    <t>Subscriptions</t>
  </si>
  <si>
    <t>Total</t>
  </si>
  <si>
    <t>HMRC</t>
  </si>
  <si>
    <t>Earmarked Reserves</t>
  </si>
  <si>
    <t>Planning</t>
  </si>
  <si>
    <t>Glebe Land</t>
  </si>
  <si>
    <t>Legal Fees</t>
  </si>
  <si>
    <t>Street Lighting Power</t>
  </si>
  <si>
    <t>Street Lighting Maintenance</t>
  </si>
  <si>
    <t>Dog Waste</t>
  </si>
  <si>
    <t>Litter / Grit Waste</t>
  </si>
  <si>
    <t>Grounds Repair / Renewal</t>
  </si>
  <si>
    <t>Station Road Flower Beds</t>
  </si>
  <si>
    <t>Projects</t>
  </si>
  <si>
    <t>Grants / Donations</t>
  </si>
  <si>
    <t>EXPENDITURE</t>
  </si>
  <si>
    <t>Actual 2013/14</t>
  </si>
  <si>
    <t>Actual 2014/15</t>
  </si>
  <si>
    <t xml:space="preserve">Budget 2015/16 </t>
  </si>
  <si>
    <t>Estimated 2015/16</t>
  </si>
  <si>
    <t>Actual 2015/16</t>
  </si>
  <si>
    <t xml:space="preserve">Proposed Budget 2016/17 </t>
  </si>
  <si>
    <t>S137 Grants / Donations</t>
  </si>
  <si>
    <t>Millenium Green Annual Grant</t>
  </si>
  <si>
    <t>Churchyard Annual Grant</t>
  </si>
  <si>
    <t>Environment</t>
  </si>
  <si>
    <t>Litter Picking</t>
  </si>
  <si>
    <t>Grass Cutting Contract</t>
  </si>
  <si>
    <t>Allotment Provision</t>
  </si>
  <si>
    <t>Allotment Water Charges</t>
  </si>
  <si>
    <t>Glebe Rentals - Field</t>
  </si>
  <si>
    <t>Glebe Rentals - Car Park</t>
  </si>
  <si>
    <t>Community</t>
  </si>
  <si>
    <t>Parish Partnership Scheme</t>
  </si>
  <si>
    <t>Handyperson</t>
  </si>
  <si>
    <t>TOTAL EXPENDITURE</t>
  </si>
  <si>
    <t>INCOME</t>
  </si>
  <si>
    <t xml:space="preserve">Precept </t>
  </si>
  <si>
    <t>Council Support Grant</t>
  </si>
  <si>
    <t>Allotment Rents</t>
  </si>
  <si>
    <t>Funds from Martingales Dowry</t>
  </si>
  <si>
    <t>TOTAL INCOME</t>
  </si>
  <si>
    <t>End of year</t>
  </si>
  <si>
    <t>Watlington History Group</t>
  </si>
  <si>
    <t>Rec Ground</t>
  </si>
  <si>
    <t>MUGA funds</t>
  </si>
  <si>
    <t>Martingales</t>
  </si>
  <si>
    <t xml:space="preserve">Budget 2016/17 </t>
  </si>
  <si>
    <t>6 month exp / inc</t>
  </si>
  <si>
    <t>8 month exp / inc</t>
  </si>
  <si>
    <t>12 month Forecast</t>
  </si>
  <si>
    <t>Clerk's Expenses</t>
  </si>
  <si>
    <t>Chairman's Allowance</t>
  </si>
  <si>
    <t>Glebe Repair / Renewals</t>
  </si>
  <si>
    <t>Play Area Repair/ Renewal</t>
  </si>
  <si>
    <t>Sports &amp; Social Rent</t>
  </si>
  <si>
    <t>Other</t>
  </si>
  <si>
    <t>Precept Remaining</t>
  </si>
  <si>
    <t>Operating Costs</t>
  </si>
  <si>
    <t>3 months (should be 6)</t>
  </si>
  <si>
    <t>Reserves Remaining</t>
  </si>
  <si>
    <t>7,000 per annum - due 27.06.2017</t>
  </si>
  <si>
    <t>Reserved Funds 2016/2017</t>
  </si>
  <si>
    <t>2015/2016 Scheme</t>
  </si>
  <si>
    <t>Historical Use</t>
  </si>
  <si>
    <t>S137 Grants</t>
  </si>
  <si>
    <t>Sports &amp; Social</t>
  </si>
  <si>
    <t>Paid to 2021</t>
  </si>
  <si>
    <t>2016/2017 Tax base 777.2 - For a precept of £39,065 this was £50.26 per band D property</t>
  </si>
  <si>
    <t>Section 137 payments limit for 2016/2017 is £7.42 per elector (2002) = maximum £14,854.84</t>
  </si>
  <si>
    <t>Clerk's Salary</t>
  </si>
  <si>
    <t>Stationery / Postage / Room Hire / Council Office</t>
  </si>
  <si>
    <t>Community Payback</t>
  </si>
  <si>
    <t>Estimated Y/E Bank Balance</t>
  </si>
  <si>
    <t>Current A/C Balance Nov 16</t>
  </si>
  <si>
    <t>Business A/C Balance Nov 16</t>
  </si>
  <si>
    <t xml:space="preserve">Budget 2017/18 </t>
  </si>
  <si>
    <t>WATLINGTON PARISH COUNCIL BUDGET 2017 2018</t>
  </si>
  <si>
    <r>
      <t xml:space="preserve">2017/2018 Tax base 797.1 - For a precept of £49,665 this equates to </t>
    </r>
    <r>
      <rPr>
        <i/>
        <sz val="8"/>
        <color theme="1"/>
        <rFont val="Calibri"/>
        <family val="2"/>
        <scheme val="minor"/>
      </rPr>
      <t>(precept divided by tax base)</t>
    </r>
    <r>
      <rPr>
        <b/>
        <sz val="8"/>
        <color theme="1"/>
        <rFont val="Calibri"/>
        <family val="2"/>
        <scheme val="minor"/>
      </rPr>
      <t>:</t>
    </r>
  </si>
  <si>
    <t>Band D = £62.31 (23.99% increase on 2016/2017 = £12.05 increase per annum / £1.00 increase per month / 23p increase per week / 3p increase per day)</t>
  </si>
  <si>
    <r>
      <t xml:space="preserve">Band A = £41.54 </t>
    </r>
    <r>
      <rPr>
        <i/>
        <sz val="8"/>
        <color theme="1"/>
        <rFont val="Calibri"/>
        <family val="2"/>
        <scheme val="minor"/>
      </rPr>
      <t>(2/3 of Band D)</t>
    </r>
  </si>
  <si>
    <r>
      <t xml:space="preserve">Band H = £124.60 </t>
    </r>
    <r>
      <rPr>
        <i/>
        <sz val="8"/>
        <color theme="1"/>
        <rFont val="Calibri"/>
        <family val="2"/>
        <scheme val="minor"/>
      </rPr>
      <t>(twice Band D)</t>
    </r>
  </si>
  <si>
    <t>Training / Travel Expenses</t>
  </si>
</sst>
</file>

<file path=xl/styles.xml><?xml version="1.0" encoding="utf-8"?>
<styleSheet xmlns="http://schemas.openxmlformats.org/spreadsheetml/2006/main">
  <numFmts count="3">
    <numFmt numFmtId="8" formatCode="&quot;£&quot;#,##0.00;[Red]\-&quot;£&quot;#,##0.00"/>
    <numFmt numFmtId="164" formatCode="&quot;£&quot;#,##0"/>
    <numFmt numFmtId="165" formatCode="[$£-809]#,##0;[Red]\-[$£-809]#,##0"/>
  </numFmts>
  <fonts count="30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indexed="1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6"/>
      <color theme="1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i/>
      <u/>
      <sz val="8"/>
      <color rgb="FFFF0000"/>
      <name val="Calibri"/>
      <family val="2"/>
      <scheme val="minor"/>
    </font>
    <font>
      <b/>
      <sz val="8"/>
      <color rgb="FFCC0000"/>
      <name val="Calibri"/>
      <family val="2"/>
      <scheme val="minor"/>
    </font>
    <font>
      <b/>
      <u val="double"/>
      <sz val="8"/>
      <color rgb="FFCC0000"/>
      <name val="Calibri"/>
      <family val="2"/>
      <scheme val="minor"/>
    </font>
    <font>
      <i/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u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b/>
      <u val="double"/>
      <sz val="8"/>
      <name val="Calibri"/>
      <family val="2"/>
      <scheme val="minor"/>
    </font>
    <font>
      <i/>
      <sz val="6"/>
      <name val="Calibri"/>
      <family val="2"/>
      <scheme val="minor"/>
    </font>
    <font>
      <i/>
      <sz val="8"/>
      <color theme="1" tint="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3" borderId="0" applyProtection="0"/>
    <xf numFmtId="0" fontId="1" fillId="0" borderId="0"/>
    <xf numFmtId="0" fontId="3" fillId="0" borderId="0"/>
  </cellStyleXfs>
  <cellXfs count="153">
    <xf numFmtId="0" fontId="0" fillId="0" borderId="0" xfId="0"/>
    <xf numFmtId="0" fontId="11" fillId="0" borderId="0" xfId="0" applyFont="1" applyFill="1" applyAlignment="1">
      <alignment vertical="center" wrapText="1"/>
    </xf>
    <xf numFmtId="164" fontId="11" fillId="0" borderId="0" xfId="0" applyNumberFormat="1" applyFont="1" applyFill="1" applyAlignment="1">
      <alignment vertical="center" wrapText="1"/>
    </xf>
    <xf numFmtId="164" fontId="9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0" fillId="0" borderId="2" xfId="0" applyFont="1" applyBorder="1" applyAlignment="1">
      <alignment vertical="center" wrapText="1"/>
    </xf>
    <xf numFmtId="17" fontId="14" fillId="0" borderId="2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  <protection locked="0"/>
    </xf>
    <xf numFmtId="164" fontId="14" fillId="0" borderId="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vertical="center" wrapText="1"/>
      <protection locked="0"/>
    </xf>
    <xf numFmtId="0" fontId="11" fillId="0" borderId="7" xfId="0" applyFont="1" applyFill="1" applyBorder="1" applyAlignment="1">
      <alignment vertical="center" wrapText="1"/>
    </xf>
    <xf numFmtId="164" fontId="11" fillId="0" borderId="7" xfId="0" applyNumberFormat="1" applyFont="1" applyFill="1" applyBorder="1" applyAlignment="1">
      <alignment vertical="center" wrapText="1"/>
    </xf>
    <xf numFmtId="164" fontId="9" fillId="0" borderId="7" xfId="0" applyNumberFormat="1" applyFont="1" applyFill="1" applyBorder="1" applyAlignment="1">
      <alignment vertical="center" wrapText="1"/>
    </xf>
    <xf numFmtId="164" fontId="5" fillId="0" borderId="7" xfId="0" applyNumberFormat="1" applyFont="1" applyFill="1" applyBorder="1" applyAlignment="1">
      <alignment vertical="center" wrapText="1"/>
    </xf>
    <xf numFmtId="0" fontId="8" fillId="8" borderId="2" xfId="0" applyNumberFormat="1" applyFont="1" applyFill="1" applyBorder="1" applyAlignment="1" applyProtection="1">
      <alignment vertical="center" wrapText="1"/>
      <protection locked="0"/>
    </xf>
    <xf numFmtId="164" fontId="11" fillId="0" borderId="2" xfId="0" applyNumberFormat="1" applyFont="1" applyFill="1" applyBorder="1" applyAlignment="1">
      <alignment vertical="center" wrapText="1"/>
    </xf>
    <xf numFmtId="164" fontId="9" fillId="0" borderId="2" xfId="0" applyNumberFormat="1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right" vertical="center" wrapText="1"/>
    </xf>
    <xf numFmtId="0" fontId="8" fillId="6" borderId="2" xfId="0" applyNumberFormat="1" applyFont="1" applyFill="1" applyBorder="1" applyAlignment="1" applyProtection="1">
      <alignment vertical="center" wrapText="1"/>
      <protection locked="0"/>
    </xf>
    <xf numFmtId="0" fontId="8" fillId="2" borderId="2" xfId="0" applyNumberFormat="1" applyFont="1" applyFill="1" applyBorder="1" applyAlignment="1" applyProtection="1">
      <alignment vertical="center" wrapText="1"/>
      <protection locked="0"/>
    </xf>
    <xf numFmtId="0" fontId="8" fillId="7" borderId="2" xfId="0" applyNumberFormat="1" applyFont="1" applyFill="1" applyBorder="1" applyAlignment="1" applyProtection="1">
      <alignment vertical="center" wrapText="1"/>
      <protection locked="0"/>
    </xf>
    <xf numFmtId="0" fontId="8" fillId="7" borderId="1" xfId="0" applyNumberFormat="1" applyFont="1" applyFill="1" applyBorder="1" applyAlignment="1" applyProtection="1">
      <alignment vertical="center" wrapText="1"/>
      <protection locked="0"/>
    </xf>
    <xf numFmtId="164" fontId="11" fillId="0" borderId="1" xfId="0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13" xfId="0" applyNumberFormat="1" applyFont="1" applyFill="1" applyBorder="1" applyAlignment="1">
      <alignment vertical="center" wrapText="1"/>
    </xf>
    <xf numFmtId="164" fontId="14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5" fillId="0" borderId="13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vertical="center" wrapText="1"/>
      <protection locked="0"/>
    </xf>
    <xf numFmtId="0" fontId="8" fillId="5" borderId="2" xfId="0" applyNumberFormat="1" applyFont="1" applyFill="1" applyBorder="1" applyAlignment="1" applyProtection="1">
      <alignment vertical="center" wrapText="1"/>
      <protection locked="0"/>
    </xf>
    <xf numFmtId="0" fontId="8" fillId="5" borderId="1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 applyProtection="1">
      <alignment vertical="center" wrapText="1"/>
      <protection locked="0"/>
    </xf>
    <xf numFmtId="0" fontId="7" fillId="2" borderId="3" xfId="0" applyNumberFormat="1" applyFont="1" applyFill="1" applyBorder="1" applyAlignment="1" applyProtection="1">
      <alignment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8" fillId="9" borderId="2" xfId="0" applyNumberFormat="1" applyFont="1" applyFill="1" applyBorder="1" applyAlignment="1" applyProtection="1">
      <alignment vertical="center" wrapText="1"/>
      <protection locked="0"/>
    </xf>
    <xf numFmtId="0" fontId="8" fillId="0" borderId="0" xfId="0" applyNumberFormat="1" applyFont="1" applyFill="1" applyBorder="1" applyAlignment="1" applyProtection="1">
      <alignment vertical="center" wrapText="1"/>
      <protection locked="0"/>
    </xf>
    <xf numFmtId="0" fontId="7" fillId="0" borderId="14" xfId="0" applyNumberFormat="1" applyFont="1" applyFill="1" applyBorder="1" applyAlignment="1" applyProtection="1">
      <alignment vertical="center" wrapText="1"/>
      <protection locked="0"/>
    </xf>
    <xf numFmtId="164" fontId="14" fillId="0" borderId="1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Alignment="1">
      <alignment horizontal="right" vertical="center" wrapText="1"/>
    </xf>
    <xf numFmtId="0" fontId="7" fillId="0" borderId="0" xfId="0" applyNumberFormat="1" applyFont="1" applyFill="1" applyBorder="1" applyAlignment="1" applyProtection="1">
      <alignment vertical="center" wrapText="1"/>
      <protection locked="0"/>
    </xf>
    <xf numFmtId="0" fontId="8" fillId="10" borderId="2" xfId="0" applyNumberFormat="1" applyFont="1" applyFill="1" applyBorder="1" applyAlignment="1" applyProtection="1">
      <alignment vertical="center" wrapText="1"/>
      <protection locked="0"/>
    </xf>
    <xf numFmtId="0" fontId="8" fillId="4" borderId="2" xfId="0" applyNumberFormat="1" applyFont="1" applyFill="1" applyBorder="1" applyAlignment="1" applyProtection="1">
      <alignment vertical="center" wrapText="1"/>
      <protection locked="0"/>
    </xf>
    <xf numFmtId="0" fontId="8" fillId="11" borderId="2" xfId="0" applyNumberFormat="1" applyFont="1" applyFill="1" applyBorder="1" applyAlignment="1" applyProtection="1">
      <alignment vertical="center" wrapText="1"/>
      <protection locked="0"/>
    </xf>
    <xf numFmtId="0" fontId="7" fillId="0" borderId="14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15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65" fontId="11" fillId="0" borderId="13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18" fillId="0" borderId="15" xfId="0" applyNumberFormat="1" applyFont="1" applyFill="1" applyBorder="1" applyAlignment="1">
      <alignment vertical="center" wrapText="1"/>
    </xf>
    <xf numFmtId="165" fontId="18" fillId="0" borderId="0" xfId="0" applyNumberFormat="1" applyFont="1" applyFill="1" applyBorder="1" applyAlignment="1">
      <alignment vertical="center" wrapText="1"/>
    </xf>
    <xf numFmtId="0" fontId="19" fillId="0" borderId="2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5" fontId="11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Fill="1" applyAlignment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0" fontId="20" fillId="0" borderId="0" xfId="0" applyNumberFormat="1" applyFont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8" fontId="8" fillId="0" borderId="2" xfId="0" applyNumberFormat="1" applyFont="1" applyFill="1" applyBorder="1" applyAlignment="1">
      <alignment vertical="center"/>
    </xf>
    <xf numFmtId="164" fontId="8" fillId="0" borderId="5" xfId="0" applyNumberFormat="1" applyFont="1" applyFill="1" applyBorder="1" applyAlignment="1">
      <alignment vertical="center"/>
    </xf>
    <xf numFmtId="164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8" fontId="8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Alignment="1">
      <alignment vertical="center"/>
    </xf>
    <xf numFmtId="0" fontId="24" fillId="0" borderId="0" xfId="0" applyFont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8" fontId="7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7" fillId="0" borderId="13" xfId="0" applyNumberFormat="1" applyFont="1" applyFill="1" applyBorder="1" applyAlignment="1">
      <alignment vertical="center" wrapText="1"/>
    </xf>
    <xf numFmtId="164" fontId="7" fillId="0" borderId="13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15" xfId="0" applyNumberFormat="1" applyFont="1" applyFill="1" applyBorder="1" applyAlignment="1">
      <alignment vertical="center" wrapText="1"/>
    </xf>
    <xf numFmtId="165" fontId="7" fillId="0" borderId="15" xfId="0" applyNumberFormat="1" applyFont="1" applyFill="1" applyBorder="1" applyAlignment="1">
      <alignment vertical="center" wrapText="1"/>
    </xf>
    <xf numFmtId="8" fontId="7" fillId="0" borderId="7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20" fillId="0" borderId="3" xfId="0" applyNumberFormat="1" applyFont="1" applyBorder="1" applyAlignment="1">
      <alignment vertical="center"/>
    </xf>
    <xf numFmtId="0" fontId="20" fillId="0" borderId="7" xfId="0" applyNumberFormat="1" applyFont="1" applyBorder="1" applyAlignment="1">
      <alignment vertical="center"/>
    </xf>
    <xf numFmtId="0" fontId="20" fillId="0" borderId="7" xfId="0" applyNumberFormat="1" applyFont="1" applyBorder="1" applyAlignment="1">
      <alignment vertical="center" wrapText="1"/>
    </xf>
    <xf numFmtId="0" fontId="20" fillId="0" borderId="8" xfId="0" applyNumberFormat="1" applyFont="1" applyBorder="1" applyAlignment="1">
      <alignment horizontal="right" vertical="center"/>
    </xf>
    <xf numFmtId="0" fontId="20" fillId="0" borderId="5" xfId="0" applyNumberFormat="1" applyFont="1" applyBorder="1" applyAlignment="1">
      <alignment vertical="center"/>
    </xf>
    <xf numFmtId="0" fontId="20" fillId="0" borderId="0" xfId="0" applyNumberFormat="1" applyFont="1" applyBorder="1" applyAlignment="1">
      <alignment vertical="center"/>
    </xf>
    <xf numFmtId="0" fontId="20" fillId="0" borderId="0" xfId="0" applyNumberFormat="1" applyFont="1" applyBorder="1" applyAlignment="1">
      <alignment vertical="center" wrapText="1"/>
    </xf>
    <xf numFmtId="0" fontId="20" fillId="0" borderId="16" xfId="0" applyNumberFormat="1" applyFont="1" applyBorder="1" applyAlignment="1">
      <alignment horizontal="right" vertical="center"/>
    </xf>
    <xf numFmtId="0" fontId="21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0" fillId="0" borderId="16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16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Style 1" xfId="1"/>
    <cellStyle name="Style 2" xfId="2"/>
  </cellStyles>
  <dxfs count="0"/>
  <tableStyles count="0" defaultTableStyle="TableStyleMedium9" defaultPivotStyle="PivotStyleLight16"/>
  <colors>
    <mruColors>
      <color rgb="FFCC0000"/>
      <color rgb="FFFFC000"/>
      <color rgb="FFFFCC00"/>
      <color rgb="FFCCFFCC"/>
      <color rgb="FFCCFFFF"/>
      <color rgb="FF00FF99"/>
      <color rgb="FFFFFF99"/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94"/>
  <sheetViews>
    <sheetView tabSelected="1" workbookViewId="0"/>
  </sheetViews>
  <sheetFormatPr defaultRowHeight="36" customHeight="1"/>
  <cols>
    <col min="1" max="1" width="19.42578125" style="96" customWidth="1"/>
    <col min="2" max="2" width="10.5703125" style="1" customWidth="1"/>
    <col min="3" max="3" width="10.5703125" style="2" customWidth="1"/>
    <col min="4" max="6" width="10.5703125" style="3" customWidth="1"/>
    <col min="7" max="7" width="10.5703125" style="4" customWidth="1"/>
    <col min="8" max="10" width="10.5703125" style="5" customWidth="1"/>
    <col min="11" max="11" width="9.85546875" style="6" customWidth="1"/>
    <col min="12" max="12" width="14.28515625" style="80" customWidth="1"/>
    <col min="47" max="16384" width="9.140625" style="7"/>
  </cols>
  <sheetData>
    <row r="1" spans="1:12" ht="22.5" customHeight="1">
      <c r="A1" s="137" t="s">
        <v>80</v>
      </c>
      <c r="B1" s="133"/>
      <c r="C1" s="133"/>
    </row>
    <row r="2" spans="1:12" ht="39" customHeight="1">
      <c r="A2" s="8" t="s">
        <v>18</v>
      </c>
      <c r="B2" s="9" t="s">
        <v>19</v>
      </c>
      <c r="C2" s="10" t="s">
        <v>20</v>
      </c>
      <c r="D2" s="11" t="s">
        <v>21</v>
      </c>
      <c r="E2" s="11" t="s">
        <v>22</v>
      </c>
      <c r="F2" s="11" t="s">
        <v>23</v>
      </c>
      <c r="G2" s="12" t="s">
        <v>50</v>
      </c>
      <c r="H2" s="13" t="s">
        <v>51</v>
      </c>
      <c r="I2" s="13" t="s">
        <v>52</v>
      </c>
      <c r="J2" s="13" t="s">
        <v>53</v>
      </c>
      <c r="L2" s="98" t="s">
        <v>79</v>
      </c>
    </row>
    <row r="3" spans="1:12" ht="6" customHeight="1">
      <c r="A3" s="14"/>
      <c r="B3" s="15"/>
    </row>
    <row r="4" spans="1:12" ht="14.25" customHeight="1">
      <c r="A4" s="16" t="s">
        <v>2</v>
      </c>
      <c r="B4" s="17"/>
      <c r="C4" s="18"/>
      <c r="D4" s="19"/>
      <c r="E4" s="19"/>
      <c r="F4" s="19"/>
      <c r="G4" s="20"/>
      <c r="L4" s="99"/>
    </row>
    <row r="5" spans="1:12" ht="24.75" customHeight="1">
      <c r="A5" s="21" t="s">
        <v>73</v>
      </c>
      <c r="B5" s="22">
        <v>8511</v>
      </c>
      <c r="C5" s="22">
        <v>8487</v>
      </c>
      <c r="D5" s="23">
        <v>9500</v>
      </c>
      <c r="E5" s="23">
        <v>13500</v>
      </c>
      <c r="F5" s="23">
        <v>0</v>
      </c>
      <c r="G5" s="24">
        <v>14000</v>
      </c>
      <c r="H5" s="5">
        <v>4886</v>
      </c>
      <c r="I5" s="25">
        <v>5623</v>
      </c>
      <c r="J5" s="5">
        <v>13400</v>
      </c>
      <c r="L5" s="100">
        <v>13800</v>
      </c>
    </row>
    <row r="6" spans="1:12" ht="24.75" customHeight="1">
      <c r="A6" s="21" t="s">
        <v>5</v>
      </c>
      <c r="B6" s="22">
        <v>0</v>
      </c>
      <c r="C6" s="22">
        <v>0</v>
      </c>
      <c r="D6" s="23">
        <v>0</v>
      </c>
      <c r="E6" s="23">
        <v>0</v>
      </c>
      <c r="F6" s="23">
        <v>0</v>
      </c>
      <c r="G6" s="24">
        <v>0</v>
      </c>
      <c r="H6" s="5">
        <v>247</v>
      </c>
      <c r="I6" s="25">
        <v>266</v>
      </c>
      <c r="J6" s="5">
        <v>600</v>
      </c>
      <c r="L6" s="100">
        <v>700</v>
      </c>
    </row>
    <row r="7" spans="1:12" ht="24.75" customHeight="1">
      <c r="A7" s="21" t="s">
        <v>54</v>
      </c>
      <c r="B7" s="22">
        <v>0</v>
      </c>
      <c r="C7" s="22">
        <v>0</v>
      </c>
      <c r="D7" s="23">
        <v>0</v>
      </c>
      <c r="E7" s="23">
        <v>0</v>
      </c>
      <c r="F7" s="23">
        <v>0</v>
      </c>
      <c r="G7" s="24">
        <v>0</v>
      </c>
      <c r="H7" s="5">
        <v>568</v>
      </c>
      <c r="I7" s="25">
        <v>667</v>
      </c>
      <c r="J7" s="5">
        <v>1200</v>
      </c>
      <c r="L7" s="100">
        <v>1300</v>
      </c>
    </row>
    <row r="8" spans="1:12" ht="24.75" customHeight="1">
      <c r="A8" s="27" t="s">
        <v>55</v>
      </c>
      <c r="B8" s="22">
        <v>0</v>
      </c>
      <c r="C8" s="22">
        <v>0</v>
      </c>
      <c r="D8" s="23">
        <v>0</v>
      </c>
      <c r="E8" s="23">
        <v>0</v>
      </c>
      <c r="F8" s="23">
        <v>0</v>
      </c>
      <c r="G8" s="24">
        <v>0</v>
      </c>
      <c r="H8" s="5">
        <v>90</v>
      </c>
      <c r="I8" s="5">
        <v>90</v>
      </c>
      <c r="J8" s="5">
        <v>180</v>
      </c>
      <c r="L8" s="100">
        <v>90</v>
      </c>
    </row>
    <row r="9" spans="1:12" ht="24.75" customHeight="1">
      <c r="A9" s="27" t="s">
        <v>85</v>
      </c>
      <c r="B9" s="22">
        <v>809</v>
      </c>
      <c r="C9" s="22">
        <v>400</v>
      </c>
      <c r="D9" s="23">
        <v>1000</v>
      </c>
      <c r="E9" s="23">
        <v>500</v>
      </c>
      <c r="F9" s="23">
        <v>0</v>
      </c>
      <c r="G9" s="24">
        <v>500</v>
      </c>
      <c r="H9" s="5">
        <v>95</v>
      </c>
      <c r="I9" s="5">
        <v>95</v>
      </c>
      <c r="J9" s="5">
        <v>200</v>
      </c>
      <c r="L9" s="100">
        <v>100</v>
      </c>
    </row>
    <row r="10" spans="1:12" ht="24.75" customHeight="1">
      <c r="A10" s="26" t="s">
        <v>74</v>
      </c>
      <c r="B10" s="22">
        <v>1723</v>
      </c>
      <c r="C10" s="22">
        <v>1836</v>
      </c>
      <c r="D10" s="23">
        <v>1500</v>
      </c>
      <c r="E10" s="23">
        <v>1850</v>
      </c>
      <c r="F10" s="23">
        <v>0</v>
      </c>
      <c r="G10" s="24">
        <v>2000</v>
      </c>
      <c r="H10" s="5">
        <v>163</v>
      </c>
      <c r="I10" s="5">
        <v>317</v>
      </c>
      <c r="J10" s="5">
        <v>500</v>
      </c>
      <c r="L10" s="100">
        <v>800</v>
      </c>
    </row>
    <row r="11" spans="1:12" ht="24.75" customHeight="1">
      <c r="A11" s="26" t="s">
        <v>9</v>
      </c>
      <c r="B11" s="22">
        <v>715</v>
      </c>
      <c r="C11" s="22">
        <v>1220</v>
      </c>
      <c r="D11" s="23">
        <v>1500</v>
      </c>
      <c r="E11" s="23">
        <v>2050</v>
      </c>
      <c r="F11" s="23">
        <v>0</v>
      </c>
      <c r="G11" s="24">
        <v>1000</v>
      </c>
      <c r="H11" s="5">
        <v>25</v>
      </c>
      <c r="I11" s="5">
        <v>225</v>
      </c>
      <c r="J11" s="5">
        <v>1500</v>
      </c>
      <c r="L11" s="100">
        <v>1500</v>
      </c>
    </row>
    <row r="12" spans="1:12" ht="24.75" customHeight="1">
      <c r="A12" s="26" t="s">
        <v>0</v>
      </c>
      <c r="B12" s="22">
        <v>0</v>
      </c>
      <c r="C12" s="22">
        <v>1568</v>
      </c>
      <c r="D12" s="23">
        <v>1800</v>
      </c>
      <c r="E12" s="23">
        <v>1600</v>
      </c>
      <c r="F12" s="23">
        <v>0</v>
      </c>
      <c r="G12" s="24">
        <v>1600</v>
      </c>
      <c r="H12" s="5">
        <v>1601</v>
      </c>
      <c r="I12" s="5">
        <v>1601</v>
      </c>
      <c r="J12" s="5">
        <v>1601</v>
      </c>
      <c r="L12" s="100">
        <v>1650</v>
      </c>
    </row>
    <row r="13" spans="1:12" ht="24.75" customHeight="1">
      <c r="A13" s="26" t="s">
        <v>3</v>
      </c>
      <c r="B13" s="22">
        <v>45</v>
      </c>
      <c r="C13" s="22">
        <v>368</v>
      </c>
      <c r="D13" s="23">
        <v>500</v>
      </c>
      <c r="E13" s="23">
        <v>350</v>
      </c>
      <c r="F13" s="23">
        <v>0</v>
      </c>
      <c r="G13" s="24">
        <v>350</v>
      </c>
      <c r="H13" s="5">
        <v>416</v>
      </c>
      <c r="I13" s="5">
        <v>416</v>
      </c>
      <c r="J13" s="5">
        <v>416</v>
      </c>
      <c r="L13" s="100">
        <v>420</v>
      </c>
    </row>
    <row r="14" spans="1:12" ht="24.75" customHeight="1">
      <c r="A14" s="28" t="s">
        <v>25</v>
      </c>
      <c r="B14" s="22">
        <v>1603</v>
      </c>
      <c r="C14" s="22">
        <v>1717</v>
      </c>
      <c r="D14" s="23">
        <v>2000</v>
      </c>
      <c r="E14" s="23">
        <v>500</v>
      </c>
      <c r="F14" s="23">
        <v>0</v>
      </c>
      <c r="G14" s="24">
        <v>250</v>
      </c>
      <c r="H14" s="5">
        <v>125</v>
      </c>
      <c r="I14" s="5">
        <v>150</v>
      </c>
      <c r="J14" s="5">
        <v>250</v>
      </c>
      <c r="L14" s="100">
        <v>200</v>
      </c>
    </row>
    <row r="15" spans="1:12" ht="24.75" customHeight="1">
      <c r="A15" s="29" t="s">
        <v>26</v>
      </c>
      <c r="B15" s="30">
        <v>1603</v>
      </c>
      <c r="C15" s="30">
        <v>1717</v>
      </c>
      <c r="D15" s="31">
        <v>2000</v>
      </c>
      <c r="E15" s="31">
        <v>1600</v>
      </c>
      <c r="F15" s="31">
        <v>0</v>
      </c>
      <c r="G15" s="32">
        <v>1100</v>
      </c>
      <c r="H15" s="5">
        <v>1000</v>
      </c>
      <c r="I15" s="5">
        <v>1000</v>
      </c>
      <c r="J15" s="5">
        <v>1000</v>
      </c>
      <c r="L15" s="101">
        <v>1000</v>
      </c>
    </row>
    <row r="16" spans="1:12" ht="24.75" customHeight="1" thickBot="1">
      <c r="A16" s="29" t="s">
        <v>27</v>
      </c>
      <c r="B16" s="30">
        <v>1603</v>
      </c>
      <c r="C16" s="30">
        <v>1717</v>
      </c>
      <c r="D16" s="31">
        <v>2000</v>
      </c>
      <c r="E16" s="31">
        <v>1600</v>
      </c>
      <c r="F16" s="31">
        <v>0</v>
      </c>
      <c r="G16" s="32">
        <v>600</v>
      </c>
      <c r="H16" s="5">
        <v>550</v>
      </c>
      <c r="I16" s="5">
        <v>550</v>
      </c>
      <c r="J16" s="5">
        <v>550</v>
      </c>
      <c r="L16" s="101">
        <v>550</v>
      </c>
    </row>
    <row r="17" spans="1:46" s="41" customFormat="1" ht="19.5" customHeight="1" thickBot="1">
      <c r="A17" s="33" t="s">
        <v>4</v>
      </c>
      <c r="B17" s="34">
        <f>SUM(B5:B14)</f>
        <v>13406</v>
      </c>
      <c r="C17" s="35">
        <f>SUM(C5:C14)</f>
        <v>15596</v>
      </c>
      <c r="D17" s="36">
        <f>SUM(D5:D14)</f>
        <v>17800</v>
      </c>
      <c r="E17" s="37">
        <f>SUM(E5:E14)</f>
        <v>20350</v>
      </c>
      <c r="F17" s="37">
        <f>SUM(F5:F14)</f>
        <v>0</v>
      </c>
      <c r="G17" s="38">
        <f>SUM(G5:G16)</f>
        <v>21400</v>
      </c>
      <c r="H17" s="39"/>
      <c r="I17" s="39"/>
      <c r="J17" s="39"/>
      <c r="K17" s="40"/>
      <c r="L17" s="102">
        <f>SUM(L5:L16)</f>
        <v>22110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 ht="6" customHeight="1">
      <c r="A18" s="42"/>
      <c r="B18" s="2"/>
    </row>
    <row r="19" spans="1:46" ht="14.25" customHeight="1">
      <c r="A19" s="43" t="s">
        <v>7</v>
      </c>
      <c r="B19" s="18"/>
      <c r="C19" s="18"/>
      <c r="D19" s="19"/>
      <c r="E19" s="19"/>
      <c r="F19" s="19"/>
      <c r="G19" s="20"/>
      <c r="L19" s="99"/>
    </row>
    <row r="20" spans="1:46" ht="24.75" customHeight="1">
      <c r="A20" s="44" t="s">
        <v>10</v>
      </c>
      <c r="B20" s="22">
        <v>1928</v>
      </c>
      <c r="C20" s="22">
        <v>1932</v>
      </c>
      <c r="D20" s="23">
        <v>2600</v>
      </c>
      <c r="E20" s="23">
        <v>2600</v>
      </c>
      <c r="F20" s="23">
        <v>0</v>
      </c>
      <c r="G20" s="24">
        <v>2600</v>
      </c>
      <c r="H20" s="5">
        <v>1282</v>
      </c>
      <c r="I20" s="5">
        <v>2030</v>
      </c>
      <c r="J20" s="5">
        <v>2564</v>
      </c>
      <c r="L20" s="100">
        <v>2800</v>
      </c>
    </row>
    <row r="21" spans="1:46" ht="24.75" customHeight="1" thickBot="1">
      <c r="A21" s="45" t="s">
        <v>11</v>
      </c>
      <c r="B21" s="30">
        <v>1446</v>
      </c>
      <c r="C21" s="30">
        <v>1890</v>
      </c>
      <c r="D21" s="31">
        <v>2000</v>
      </c>
      <c r="E21" s="31">
        <v>2000</v>
      </c>
      <c r="F21" s="31">
        <v>0</v>
      </c>
      <c r="G21" s="32">
        <v>2000</v>
      </c>
      <c r="H21" s="5">
        <v>629</v>
      </c>
      <c r="I21" s="5">
        <v>1007</v>
      </c>
      <c r="J21" s="5">
        <v>2000</v>
      </c>
      <c r="L21" s="101">
        <v>2000</v>
      </c>
    </row>
    <row r="22" spans="1:46" s="41" customFormat="1" ht="19.5" customHeight="1" thickBot="1">
      <c r="A22" s="33" t="s">
        <v>4</v>
      </c>
      <c r="B22" s="34">
        <f t="shared" ref="B22:G22" si="0">SUM(B20:B21)</f>
        <v>3374</v>
      </c>
      <c r="C22" s="34">
        <f t="shared" si="0"/>
        <v>3822</v>
      </c>
      <c r="D22" s="36">
        <f t="shared" si="0"/>
        <v>4600</v>
      </c>
      <c r="E22" s="36">
        <f t="shared" si="0"/>
        <v>4600</v>
      </c>
      <c r="F22" s="36">
        <f t="shared" si="0"/>
        <v>0</v>
      </c>
      <c r="G22" s="38">
        <f t="shared" si="0"/>
        <v>4600</v>
      </c>
      <c r="H22" s="39"/>
      <c r="I22" s="39"/>
      <c r="J22" s="39"/>
      <c r="K22" s="40"/>
      <c r="L22" s="102">
        <f>SUM(L20:L21)</f>
        <v>4800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 ht="6" customHeight="1">
      <c r="A23" s="42"/>
      <c r="B23" s="46"/>
    </row>
    <row r="24" spans="1:46" ht="14.25" customHeight="1">
      <c r="A24" s="47" t="s">
        <v>28</v>
      </c>
      <c r="B24" s="18"/>
      <c r="C24" s="18"/>
      <c r="D24" s="19"/>
      <c r="E24" s="19"/>
      <c r="F24" s="19"/>
      <c r="G24" s="20"/>
      <c r="L24" s="99"/>
    </row>
    <row r="25" spans="1:46" ht="24.75" customHeight="1">
      <c r="A25" s="21" t="s">
        <v>29</v>
      </c>
      <c r="B25" s="22">
        <v>974</v>
      </c>
      <c r="C25" s="22">
        <v>940</v>
      </c>
      <c r="D25" s="23">
        <v>1500</v>
      </c>
      <c r="E25" s="23">
        <v>1500</v>
      </c>
      <c r="F25" s="23">
        <v>0</v>
      </c>
      <c r="G25" s="24">
        <v>1600</v>
      </c>
      <c r="H25" s="5">
        <v>371</v>
      </c>
      <c r="I25" s="5">
        <v>845</v>
      </c>
      <c r="J25" s="5">
        <v>1601</v>
      </c>
      <c r="L25" s="100">
        <v>2000</v>
      </c>
    </row>
    <row r="26" spans="1:46" ht="24.75" customHeight="1">
      <c r="A26" s="21" t="s">
        <v>12</v>
      </c>
      <c r="B26" s="22">
        <v>1399</v>
      </c>
      <c r="C26" s="22">
        <v>370</v>
      </c>
      <c r="D26" s="23">
        <v>1000</v>
      </c>
      <c r="E26" s="23">
        <v>1050</v>
      </c>
      <c r="F26" s="23">
        <v>0</v>
      </c>
      <c r="G26" s="24">
        <v>1100</v>
      </c>
      <c r="H26" s="5">
        <v>0</v>
      </c>
      <c r="I26" s="5">
        <v>0</v>
      </c>
      <c r="J26" s="5">
        <v>1100</v>
      </c>
      <c r="L26" s="100">
        <v>1150</v>
      </c>
    </row>
    <row r="27" spans="1:46" ht="24.75" customHeight="1">
      <c r="A27" s="21" t="s">
        <v>13</v>
      </c>
      <c r="B27" s="22">
        <v>3519</v>
      </c>
      <c r="C27" s="22">
        <v>488</v>
      </c>
      <c r="D27" s="23">
        <v>500</v>
      </c>
      <c r="E27" s="23">
        <v>500</v>
      </c>
      <c r="F27" s="23">
        <v>0</v>
      </c>
      <c r="G27" s="24">
        <v>500</v>
      </c>
      <c r="H27" s="5">
        <v>228</v>
      </c>
      <c r="I27" s="5">
        <v>288</v>
      </c>
      <c r="J27" s="5">
        <v>500</v>
      </c>
      <c r="L27" s="100">
        <v>500</v>
      </c>
    </row>
    <row r="28" spans="1:46" ht="24.75" customHeight="1">
      <c r="A28" s="26" t="s">
        <v>14</v>
      </c>
      <c r="B28" s="22">
        <v>461</v>
      </c>
      <c r="C28" s="22">
        <v>1425</v>
      </c>
      <c r="D28" s="23">
        <v>1000</v>
      </c>
      <c r="E28" s="23">
        <v>600</v>
      </c>
      <c r="F28" s="23">
        <v>0</v>
      </c>
      <c r="G28" s="24">
        <v>800</v>
      </c>
      <c r="H28" s="5">
        <v>39</v>
      </c>
      <c r="I28" s="5">
        <v>39</v>
      </c>
      <c r="J28" s="5">
        <v>240</v>
      </c>
      <c r="L28" s="100">
        <v>250</v>
      </c>
    </row>
    <row r="29" spans="1:46" ht="24.75" customHeight="1">
      <c r="A29" s="26" t="s">
        <v>30</v>
      </c>
      <c r="B29" s="22">
        <v>2264</v>
      </c>
      <c r="C29" s="22">
        <v>2337</v>
      </c>
      <c r="D29" s="23">
        <v>2500</v>
      </c>
      <c r="E29" s="23">
        <v>2200</v>
      </c>
      <c r="F29" s="23">
        <v>0</v>
      </c>
      <c r="G29" s="24">
        <v>2200</v>
      </c>
      <c r="H29" s="5">
        <v>1857</v>
      </c>
      <c r="I29" s="5">
        <v>3371</v>
      </c>
      <c r="J29" s="5">
        <v>3500</v>
      </c>
      <c r="L29" s="100">
        <v>3500</v>
      </c>
    </row>
    <row r="30" spans="1:46" ht="24.75" customHeight="1">
      <c r="A30" s="26" t="s">
        <v>15</v>
      </c>
      <c r="B30" s="22"/>
      <c r="C30" s="22"/>
      <c r="D30" s="23">
        <v>0</v>
      </c>
      <c r="E30" s="23">
        <v>100</v>
      </c>
      <c r="F30" s="23">
        <v>0</v>
      </c>
      <c r="G30" s="24">
        <v>100</v>
      </c>
      <c r="H30" s="5">
        <v>48</v>
      </c>
      <c r="I30" s="5">
        <v>170</v>
      </c>
      <c r="J30" s="5">
        <v>170</v>
      </c>
      <c r="L30" s="100">
        <v>100</v>
      </c>
    </row>
    <row r="31" spans="1:46" ht="24.75" customHeight="1">
      <c r="A31" s="28" t="s">
        <v>31</v>
      </c>
      <c r="B31" s="22">
        <v>698</v>
      </c>
      <c r="C31" s="22">
        <v>1154</v>
      </c>
      <c r="D31" s="23">
        <v>500</v>
      </c>
      <c r="E31" s="23">
        <v>500</v>
      </c>
      <c r="F31" s="23">
        <v>0</v>
      </c>
      <c r="G31" s="24">
        <v>575</v>
      </c>
      <c r="H31" s="5">
        <v>41</v>
      </c>
      <c r="I31" s="5">
        <v>866</v>
      </c>
      <c r="J31" s="5">
        <v>866</v>
      </c>
      <c r="L31" s="100">
        <v>375</v>
      </c>
    </row>
    <row r="32" spans="1:46" ht="24.75" customHeight="1" thickBot="1">
      <c r="A32" s="28" t="s">
        <v>32</v>
      </c>
      <c r="B32" s="22"/>
      <c r="C32" s="22"/>
      <c r="D32" s="23">
        <v>0</v>
      </c>
      <c r="E32" s="23">
        <v>60</v>
      </c>
      <c r="F32" s="23">
        <v>0</v>
      </c>
      <c r="G32" s="24">
        <v>60</v>
      </c>
      <c r="H32" s="5">
        <v>76</v>
      </c>
      <c r="I32" s="5">
        <v>138</v>
      </c>
      <c r="J32" s="5">
        <v>158</v>
      </c>
      <c r="L32" s="100">
        <v>150</v>
      </c>
    </row>
    <row r="33" spans="1:46" s="41" customFormat="1" ht="19.5" customHeight="1" thickBot="1">
      <c r="A33" s="33" t="s">
        <v>4</v>
      </c>
      <c r="B33" s="34">
        <f t="shared" ref="B33:G33" si="1">SUM(B25:B32)</f>
        <v>9315</v>
      </c>
      <c r="C33" s="34">
        <f t="shared" si="1"/>
        <v>6714</v>
      </c>
      <c r="D33" s="36">
        <f t="shared" si="1"/>
        <v>7000</v>
      </c>
      <c r="E33" s="36">
        <f t="shared" si="1"/>
        <v>6510</v>
      </c>
      <c r="F33" s="36">
        <f t="shared" si="1"/>
        <v>0</v>
      </c>
      <c r="G33" s="38">
        <f t="shared" si="1"/>
        <v>6935</v>
      </c>
      <c r="H33" s="39"/>
      <c r="I33" s="39"/>
      <c r="J33" s="39"/>
      <c r="K33" s="40"/>
      <c r="L33" s="102">
        <f>SUM(L25:L32)</f>
        <v>8025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 ht="6" customHeight="1">
      <c r="A34" s="42"/>
      <c r="B34" s="46"/>
    </row>
    <row r="35" spans="1:46" ht="14.25" customHeight="1">
      <c r="A35" s="48" t="s">
        <v>8</v>
      </c>
      <c r="B35" s="18"/>
      <c r="C35" s="18"/>
      <c r="D35" s="19"/>
      <c r="E35" s="19"/>
      <c r="F35" s="19"/>
      <c r="G35" s="20"/>
      <c r="L35" s="99"/>
    </row>
    <row r="36" spans="1:46" ht="24.75" customHeight="1">
      <c r="A36" s="44" t="s">
        <v>33</v>
      </c>
      <c r="B36" s="22">
        <v>577</v>
      </c>
      <c r="C36" s="22">
        <v>0</v>
      </c>
      <c r="D36" s="23">
        <v>700</v>
      </c>
      <c r="E36" s="23">
        <v>750</v>
      </c>
      <c r="F36" s="23">
        <v>0</v>
      </c>
      <c r="G36" s="24">
        <v>700</v>
      </c>
      <c r="H36" s="5">
        <v>0</v>
      </c>
      <c r="I36" s="5">
        <v>0</v>
      </c>
      <c r="J36" s="5">
        <v>700</v>
      </c>
      <c r="L36" s="100">
        <v>700</v>
      </c>
    </row>
    <row r="37" spans="1:46" ht="24.75" customHeight="1">
      <c r="A37" s="44" t="s">
        <v>34</v>
      </c>
      <c r="B37" s="22"/>
      <c r="C37" s="22">
        <v>1200</v>
      </c>
      <c r="D37" s="23">
        <v>600</v>
      </c>
      <c r="E37" s="23">
        <v>750</v>
      </c>
      <c r="F37" s="23">
        <v>0</v>
      </c>
      <c r="G37" s="24">
        <v>800</v>
      </c>
      <c r="H37" s="5">
        <v>0</v>
      </c>
      <c r="I37" s="5">
        <v>0</v>
      </c>
      <c r="J37" s="5">
        <v>800</v>
      </c>
      <c r="L37" s="100">
        <v>800</v>
      </c>
    </row>
    <row r="38" spans="1:46" ht="24.75" customHeight="1">
      <c r="A38" s="44" t="s">
        <v>56</v>
      </c>
      <c r="B38" s="22"/>
      <c r="C38" s="22"/>
      <c r="D38" s="23"/>
      <c r="E38" s="23"/>
      <c r="F38" s="23"/>
      <c r="G38" s="24">
        <v>0</v>
      </c>
      <c r="H38" s="5">
        <v>0</v>
      </c>
      <c r="I38" s="5">
        <v>1440</v>
      </c>
      <c r="J38" s="5">
        <v>1625</v>
      </c>
      <c r="L38" s="100">
        <v>250</v>
      </c>
    </row>
    <row r="39" spans="1:46" s="41" customFormat="1" ht="24.75" customHeight="1">
      <c r="A39" s="49" t="s">
        <v>4</v>
      </c>
      <c r="B39" s="50">
        <f t="shared" ref="B39:F39" si="2">SUM(B25:B31)</f>
        <v>9315</v>
      </c>
      <c r="C39" s="50">
        <f t="shared" si="2"/>
        <v>6714</v>
      </c>
      <c r="D39" s="51">
        <f t="shared" si="2"/>
        <v>7000</v>
      </c>
      <c r="E39" s="51">
        <f t="shared" si="2"/>
        <v>6450</v>
      </c>
      <c r="F39" s="51">
        <f t="shared" si="2"/>
        <v>0</v>
      </c>
      <c r="G39" s="24">
        <f>SUM(G36:G38)</f>
        <v>1500</v>
      </c>
      <c r="H39" s="39"/>
      <c r="I39" s="39"/>
      <c r="J39" s="39"/>
      <c r="K39" s="40"/>
      <c r="L39" s="100">
        <f>SUM(L36:L38)</f>
        <v>1750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 ht="6" customHeight="1">
      <c r="A40" s="42"/>
      <c r="B40" s="52"/>
      <c r="C40" s="52"/>
      <c r="E40" s="53"/>
      <c r="F40" s="53"/>
    </row>
    <row r="41" spans="1:46" ht="14.25" customHeight="1">
      <c r="A41" s="48" t="s">
        <v>35</v>
      </c>
      <c r="B41" s="18"/>
      <c r="C41" s="18"/>
      <c r="D41" s="19"/>
      <c r="E41" s="19"/>
      <c r="F41" s="19"/>
      <c r="G41" s="20"/>
      <c r="L41" s="99"/>
    </row>
    <row r="42" spans="1:46" ht="24.75" customHeight="1">
      <c r="A42" s="21" t="s">
        <v>75</v>
      </c>
      <c r="B42" s="22">
        <v>0</v>
      </c>
      <c r="C42" s="22">
        <v>0</v>
      </c>
      <c r="D42" s="23">
        <v>0</v>
      </c>
      <c r="E42" s="23">
        <v>0</v>
      </c>
      <c r="F42" s="23">
        <v>0</v>
      </c>
      <c r="G42" s="24">
        <v>0</v>
      </c>
      <c r="H42" s="5">
        <v>870</v>
      </c>
      <c r="I42" s="5">
        <v>977</v>
      </c>
      <c r="J42" s="5">
        <v>1100</v>
      </c>
      <c r="L42" s="100">
        <v>500</v>
      </c>
    </row>
    <row r="43" spans="1:46" ht="24.75" customHeight="1">
      <c r="A43" s="21" t="s">
        <v>16</v>
      </c>
      <c r="B43" s="22">
        <v>5458</v>
      </c>
      <c r="C43" s="22">
        <v>4294</v>
      </c>
      <c r="D43" s="23">
        <v>0</v>
      </c>
      <c r="E43" s="23">
        <v>1500</v>
      </c>
      <c r="F43" s="23">
        <v>0</v>
      </c>
      <c r="G43" s="24">
        <v>4885</v>
      </c>
      <c r="H43" s="5">
        <v>0</v>
      </c>
      <c r="I43" s="5">
        <v>0</v>
      </c>
      <c r="J43" s="5">
        <v>0</v>
      </c>
      <c r="L43" s="100">
        <v>1115</v>
      </c>
    </row>
    <row r="44" spans="1:46" ht="24.75" customHeight="1">
      <c r="A44" s="21" t="s">
        <v>57</v>
      </c>
      <c r="B44" s="22">
        <v>210</v>
      </c>
      <c r="C44" s="22">
        <v>2696</v>
      </c>
      <c r="D44" s="23">
        <v>7000</v>
      </c>
      <c r="E44" s="23">
        <v>0</v>
      </c>
      <c r="F44" s="23">
        <v>0</v>
      </c>
      <c r="G44" s="24">
        <v>7000</v>
      </c>
      <c r="H44" s="5">
        <v>3341</v>
      </c>
      <c r="I44" s="5">
        <v>3362</v>
      </c>
      <c r="J44" s="5">
        <v>4900</v>
      </c>
      <c r="L44" s="100">
        <v>7000</v>
      </c>
    </row>
    <row r="45" spans="1:46" ht="24.75" customHeight="1">
      <c r="A45" s="21" t="s">
        <v>36</v>
      </c>
      <c r="B45" s="22">
        <v>0</v>
      </c>
      <c r="C45" s="22">
        <v>0</v>
      </c>
      <c r="D45" s="23">
        <v>9000</v>
      </c>
      <c r="E45" s="23">
        <v>9000</v>
      </c>
      <c r="F45" s="23">
        <v>0</v>
      </c>
      <c r="G45" s="24">
        <v>3615</v>
      </c>
      <c r="H45" s="5">
        <v>2200</v>
      </c>
      <c r="I45" s="5">
        <v>2200</v>
      </c>
      <c r="J45" s="5">
        <v>11200</v>
      </c>
      <c r="L45" s="100">
        <v>16500</v>
      </c>
    </row>
    <row r="46" spans="1:46" ht="24.75" customHeight="1">
      <c r="A46" s="54" t="s">
        <v>37</v>
      </c>
      <c r="B46" s="22">
        <v>2648</v>
      </c>
      <c r="C46" s="22">
        <v>1355</v>
      </c>
      <c r="D46" s="23">
        <v>2500</v>
      </c>
      <c r="E46" s="23">
        <v>1000</v>
      </c>
      <c r="F46" s="23">
        <v>0</v>
      </c>
      <c r="G46" s="24">
        <v>1000</v>
      </c>
      <c r="H46" s="5">
        <v>657</v>
      </c>
      <c r="I46" s="5">
        <v>975</v>
      </c>
      <c r="J46" s="5">
        <v>1463</v>
      </c>
      <c r="L46" s="100">
        <v>1500</v>
      </c>
    </row>
    <row r="47" spans="1:46" s="41" customFormat="1" ht="19.5" customHeight="1">
      <c r="A47" s="49" t="s">
        <v>4</v>
      </c>
      <c r="B47" s="50">
        <f t="shared" ref="B47:G47" si="3">SUM(B43:B46)</f>
        <v>8316</v>
      </c>
      <c r="C47" s="50">
        <f t="shared" si="3"/>
        <v>8345</v>
      </c>
      <c r="D47" s="51">
        <f t="shared" si="3"/>
        <v>18500</v>
      </c>
      <c r="E47" s="51">
        <f t="shared" si="3"/>
        <v>11500</v>
      </c>
      <c r="F47" s="51">
        <f t="shared" si="3"/>
        <v>0</v>
      </c>
      <c r="G47" s="24">
        <f t="shared" si="3"/>
        <v>16500</v>
      </c>
      <c r="H47" s="39"/>
      <c r="I47" s="39"/>
      <c r="J47" s="39"/>
      <c r="K47" s="40"/>
      <c r="L47" s="100">
        <f>SUM(L42:L46)</f>
        <v>26615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 ht="6" customHeight="1" thickBot="1">
      <c r="A48" s="55"/>
      <c r="B48" s="2"/>
    </row>
    <row r="49" spans="1:12" ht="24.75" customHeight="1" thickBot="1">
      <c r="A49" s="56" t="s">
        <v>38</v>
      </c>
      <c r="B49" s="57">
        <f t="shared" ref="B49:F49" si="4">SUM(B17+B22+B33+B39+B47)</f>
        <v>43726</v>
      </c>
      <c r="C49" s="57">
        <f t="shared" si="4"/>
        <v>41191</v>
      </c>
      <c r="D49" s="58">
        <f t="shared" si="4"/>
        <v>54900</v>
      </c>
      <c r="E49" s="58">
        <f t="shared" si="4"/>
        <v>49410</v>
      </c>
      <c r="F49" s="58">
        <f t="shared" si="4"/>
        <v>0</v>
      </c>
      <c r="G49" s="59">
        <f>SUM(G17+G22+G33+G39+G47)</f>
        <v>50935</v>
      </c>
      <c r="H49" s="5">
        <f>SUM(H5:H48)</f>
        <v>21405</v>
      </c>
      <c r="I49" s="5">
        <f>SUM(I5:I48)</f>
        <v>28708</v>
      </c>
      <c r="J49" s="60">
        <f>SUM(J5:J48)</f>
        <v>55884</v>
      </c>
      <c r="L49" s="103">
        <f>SUM(L17+L22+L33+L39+L47)</f>
        <v>63300</v>
      </c>
    </row>
    <row r="50" spans="1:12" ht="6" customHeight="1">
      <c r="A50" s="61"/>
      <c r="B50" s="52"/>
    </row>
    <row r="51" spans="1:12" ht="39" customHeight="1">
      <c r="A51" s="8" t="s">
        <v>39</v>
      </c>
      <c r="B51" s="9" t="s">
        <v>19</v>
      </c>
      <c r="C51" s="10" t="s">
        <v>20</v>
      </c>
      <c r="D51" s="11" t="s">
        <v>21</v>
      </c>
      <c r="E51" s="11" t="s">
        <v>22</v>
      </c>
      <c r="F51" s="11" t="s">
        <v>23</v>
      </c>
      <c r="G51" s="12" t="s">
        <v>24</v>
      </c>
      <c r="L51" s="98" t="s">
        <v>79</v>
      </c>
    </row>
    <row r="52" spans="1:12" ht="15" customHeight="1">
      <c r="A52" s="47"/>
      <c r="B52" s="18"/>
      <c r="C52" s="18"/>
      <c r="D52" s="19"/>
      <c r="E52" s="19"/>
      <c r="F52" s="19"/>
      <c r="G52" s="20"/>
      <c r="L52" s="99"/>
    </row>
    <row r="53" spans="1:12" ht="24.75" customHeight="1">
      <c r="A53" s="62" t="s">
        <v>40</v>
      </c>
      <c r="B53" s="22">
        <v>30000</v>
      </c>
      <c r="C53" s="22">
        <v>27884</v>
      </c>
      <c r="D53" s="23">
        <v>35000</v>
      </c>
      <c r="E53" s="23">
        <v>35000</v>
      </c>
      <c r="F53" s="23">
        <v>0</v>
      </c>
      <c r="G53" s="24">
        <v>39065</v>
      </c>
      <c r="H53" s="5">
        <v>39065</v>
      </c>
      <c r="I53" s="5">
        <v>39065</v>
      </c>
      <c r="J53" s="5">
        <v>39065</v>
      </c>
      <c r="L53" s="100">
        <v>0</v>
      </c>
    </row>
    <row r="54" spans="1:12" ht="24.75" customHeight="1">
      <c r="A54" s="62" t="s">
        <v>41</v>
      </c>
      <c r="B54" s="22"/>
      <c r="C54" s="22">
        <v>2080</v>
      </c>
      <c r="D54" s="23">
        <v>1630</v>
      </c>
      <c r="E54" s="23">
        <v>1630</v>
      </c>
      <c r="F54" s="23">
        <v>0</v>
      </c>
      <c r="G54" s="24">
        <v>1730</v>
      </c>
      <c r="H54" s="5">
        <v>1730</v>
      </c>
      <c r="I54" s="5">
        <v>1730</v>
      </c>
      <c r="J54" s="5">
        <v>1730</v>
      </c>
      <c r="L54" s="100">
        <v>1291</v>
      </c>
    </row>
    <row r="55" spans="1:12" ht="24.75" customHeight="1">
      <c r="A55" s="21" t="s">
        <v>36</v>
      </c>
      <c r="B55" s="22">
        <v>0</v>
      </c>
      <c r="C55" s="22">
        <v>0</v>
      </c>
      <c r="D55" s="23">
        <v>0</v>
      </c>
      <c r="E55" s="23">
        <v>0</v>
      </c>
      <c r="F55" s="23">
        <v>0</v>
      </c>
      <c r="G55" s="24">
        <v>0</v>
      </c>
      <c r="L55" s="100">
        <v>3750</v>
      </c>
    </row>
    <row r="56" spans="1:12" ht="24.75" customHeight="1">
      <c r="A56" s="44" t="s">
        <v>17</v>
      </c>
      <c r="B56" s="22">
        <v>0</v>
      </c>
      <c r="C56" s="22">
        <v>2190</v>
      </c>
      <c r="D56" s="23">
        <v>0</v>
      </c>
      <c r="E56" s="23">
        <v>600</v>
      </c>
      <c r="F56" s="23">
        <v>0</v>
      </c>
      <c r="G56" s="24">
        <v>0</v>
      </c>
      <c r="H56" s="5">
        <v>0</v>
      </c>
      <c r="I56" s="5">
        <v>0</v>
      </c>
      <c r="J56" s="5">
        <v>0</v>
      </c>
      <c r="L56" s="100">
        <v>0</v>
      </c>
    </row>
    <row r="57" spans="1:12" ht="24.75" customHeight="1">
      <c r="A57" s="44" t="s">
        <v>34</v>
      </c>
      <c r="B57" s="22"/>
      <c r="C57" s="22"/>
      <c r="D57" s="23">
        <v>0</v>
      </c>
      <c r="E57" s="23">
        <v>750</v>
      </c>
      <c r="F57" s="23">
        <v>750</v>
      </c>
      <c r="G57" s="24">
        <v>800</v>
      </c>
      <c r="H57" s="5">
        <v>600</v>
      </c>
      <c r="I57" s="5">
        <v>600</v>
      </c>
      <c r="J57" s="5">
        <v>600</v>
      </c>
      <c r="L57" s="100">
        <v>800</v>
      </c>
    </row>
    <row r="58" spans="1:12" ht="24.75" customHeight="1">
      <c r="A58" s="63" t="s">
        <v>42</v>
      </c>
      <c r="B58" s="22">
        <v>981</v>
      </c>
      <c r="C58" s="22">
        <v>980</v>
      </c>
      <c r="D58" s="23">
        <v>780</v>
      </c>
      <c r="E58" s="23">
        <v>1000</v>
      </c>
      <c r="F58" s="23">
        <v>0</v>
      </c>
      <c r="G58" s="24">
        <v>780</v>
      </c>
      <c r="H58" s="5">
        <v>715</v>
      </c>
      <c r="I58" s="5">
        <v>855</v>
      </c>
      <c r="J58" s="5">
        <v>855</v>
      </c>
      <c r="L58" s="100">
        <v>780</v>
      </c>
    </row>
    <row r="59" spans="1:12" ht="24.75" customHeight="1">
      <c r="A59" s="64" t="s">
        <v>58</v>
      </c>
      <c r="B59" s="22">
        <v>1</v>
      </c>
      <c r="C59" s="22">
        <v>1</v>
      </c>
      <c r="D59" s="23">
        <v>1</v>
      </c>
      <c r="E59" s="23">
        <v>1</v>
      </c>
      <c r="F59" s="23">
        <v>1</v>
      </c>
      <c r="G59" s="24">
        <v>1</v>
      </c>
      <c r="H59" s="5">
        <v>25</v>
      </c>
      <c r="I59" s="5">
        <v>25</v>
      </c>
      <c r="J59" s="5">
        <v>25</v>
      </c>
      <c r="L59" s="100">
        <v>5</v>
      </c>
    </row>
    <row r="60" spans="1:12" ht="24.75" customHeight="1">
      <c r="A60" s="64" t="s">
        <v>59</v>
      </c>
      <c r="B60" s="22">
        <v>3316.85</v>
      </c>
      <c r="C60" s="22">
        <v>66504</v>
      </c>
      <c r="D60" s="23">
        <v>10</v>
      </c>
      <c r="E60" s="23">
        <v>20</v>
      </c>
      <c r="F60" s="23">
        <v>0</v>
      </c>
      <c r="G60" s="24">
        <v>10</v>
      </c>
      <c r="H60" s="5">
        <v>25</v>
      </c>
      <c r="I60" s="5">
        <v>25</v>
      </c>
      <c r="J60" s="5">
        <v>25</v>
      </c>
      <c r="L60" s="100">
        <v>9</v>
      </c>
    </row>
    <row r="61" spans="1:12" ht="24.75" customHeight="1">
      <c r="A61" s="64" t="s">
        <v>43</v>
      </c>
      <c r="B61" s="22"/>
      <c r="C61" s="22">
        <v>0</v>
      </c>
      <c r="D61" s="23">
        <v>7000</v>
      </c>
      <c r="E61" s="23">
        <v>0</v>
      </c>
      <c r="F61" s="23">
        <v>0</v>
      </c>
      <c r="G61" s="24">
        <v>7000</v>
      </c>
      <c r="H61" s="5">
        <v>6000</v>
      </c>
      <c r="I61" s="5">
        <v>6000</v>
      </c>
      <c r="J61" s="5">
        <v>6000</v>
      </c>
      <c r="L61" s="100">
        <v>7000</v>
      </c>
    </row>
    <row r="62" spans="1:12" ht="6" customHeight="1" thickBot="1">
      <c r="A62" s="55"/>
      <c r="B62" s="2"/>
    </row>
    <row r="63" spans="1:12" ht="19.5" customHeight="1" thickBot="1">
      <c r="A63" s="65" t="s">
        <v>44</v>
      </c>
      <c r="B63" s="34">
        <f t="shared" ref="B63:G63" si="5">SUM(B53:B61)</f>
        <v>34298.85</v>
      </c>
      <c r="C63" s="34">
        <f t="shared" si="5"/>
        <v>99639</v>
      </c>
      <c r="D63" s="36">
        <f t="shared" si="5"/>
        <v>44421</v>
      </c>
      <c r="E63" s="36">
        <f t="shared" si="5"/>
        <v>39001</v>
      </c>
      <c r="F63" s="36">
        <f t="shared" si="5"/>
        <v>751</v>
      </c>
      <c r="G63" s="66">
        <f t="shared" si="5"/>
        <v>49386</v>
      </c>
      <c r="H63" s="5">
        <f>SUM(H53:H62)</f>
        <v>48160</v>
      </c>
      <c r="I63" s="5">
        <f>SUM(I53:I62)</f>
        <v>48300</v>
      </c>
      <c r="J63" s="5">
        <f>SUM(J53:J62)</f>
        <v>48300</v>
      </c>
      <c r="L63" s="104">
        <f>SUM(L53:L61)</f>
        <v>13635</v>
      </c>
    </row>
    <row r="64" spans="1:12" ht="6" customHeight="1" thickBot="1">
      <c r="A64" s="67"/>
      <c r="B64" s="2"/>
    </row>
    <row r="65" spans="1:46" ht="24.75" customHeight="1" thickBot="1">
      <c r="A65" s="68" t="s">
        <v>45</v>
      </c>
      <c r="B65" s="69">
        <f t="shared" ref="B65:G65" si="6">SUM(B63-B49)</f>
        <v>-9427.1500000000015</v>
      </c>
      <c r="C65" s="69">
        <f t="shared" si="6"/>
        <v>58448</v>
      </c>
      <c r="D65" s="70">
        <f t="shared" si="6"/>
        <v>-10479</v>
      </c>
      <c r="E65" s="70">
        <f t="shared" si="6"/>
        <v>-10409</v>
      </c>
      <c r="F65" s="70">
        <f t="shared" si="6"/>
        <v>751</v>
      </c>
      <c r="G65" s="71">
        <f t="shared" si="6"/>
        <v>-1549</v>
      </c>
      <c r="H65" s="72"/>
      <c r="I65" s="72"/>
      <c r="J65" s="73">
        <f t="shared" ref="J65" si="7">SUM(J63-J49)</f>
        <v>-7584</v>
      </c>
      <c r="K65" s="97"/>
      <c r="L65" s="105">
        <f>SUM(L49-L63)</f>
        <v>49665</v>
      </c>
    </row>
    <row r="66" spans="1:46" ht="6" customHeight="1">
      <c r="A66" s="74"/>
      <c r="B66" s="75"/>
      <c r="C66" s="75"/>
      <c r="D66" s="76"/>
    </row>
    <row r="67" spans="1:46" s="78" customFormat="1" ht="25.5" customHeight="1">
      <c r="A67" s="77" t="s">
        <v>6</v>
      </c>
      <c r="F67" s="79"/>
      <c r="G67" s="80"/>
      <c r="K67" s="81"/>
      <c r="L67" s="89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1:46" s="78" customFormat="1" ht="25.5" customHeight="1">
      <c r="A68" s="82" t="s">
        <v>61</v>
      </c>
      <c r="B68" s="83">
        <v>9766.25</v>
      </c>
      <c r="C68" s="84" t="s">
        <v>62</v>
      </c>
      <c r="K68" s="81"/>
      <c r="L68" s="89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1:46" s="78" customFormat="1" ht="25.5" customHeight="1">
      <c r="A69" s="82" t="s">
        <v>49</v>
      </c>
      <c r="B69" s="83">
        <v>49530</v>
      </c>
      <c r="C69" s="84" t="s">
        <v>64</v>
      </c>
      <c r="D69" s="85"/>
      <c r="I69" s="108" t="s">
        <v>60</v>
      </c>
      <c r="J69" s="109"/>
      <c r="K69" s="110"/>
      <c r="L69" s="111">
        <v>12691.79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1:46" s="78" customFormat="1" ht="25.5" customHeight="1">
      <c r="A70" s="82" t="s">
        <v>49</v>
      </c>
      <c r="B70" s="83">
        <v>1000</v>
      </c>
      <c r="C70" s="84" t="s">
        <v>65</v>
      </c>
      <c r="D70" s="85"/>
      <c r="I70" s="112" t="s">
        <v>63</v>
      </c>
      <c r="J70" s="113"/>
      <c r="K70" s="114"/>
      <c r="L70" s="115">
        <v>77278.63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1:46" s="78" customFormat="1" ht="25.5" customHeight="1">
      <c r="A71" s="86" t="s">
        <v>47</v>
      </c>
      <c r="B71" s="87">
        <v>2367.12</v>
      </c>
      <c r="C71" s="84"/>
      <c r="D71" s="88"/>
      <c r="I71" s="116"/>
      <c r="J71" s="117"/>
      <c r="K71" s="117"/>
      <c r="L71" s="118">
        <f>SUM(L69:L70)</f>
        <v>89970.420000000013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1:46" s="78" customFormat="1" ht="25.5" customHeight="1">
      <c r="A72" s="86" t="s">
        <v>47</v>
      </c>
      <c r="B72" s="87">
        <v>4885</v>
      </c>
      <c r="C72" s="84" t="s">
        <v>48</v>
      </c>
      <c r="D72" s="88"/>
      <c r="F72" s="79"/>
      <c r="G72" s="80"/>
      <c r="I72" s="112"/>
      <c r="J72" s="113"/>
      <c r="K72" s="113"/>
      <c r="L72" s="119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 s="78" customFormat="1" ht="25.5" customHeight="1">
      <c r="A73" s="82" t="s">
        <v>1</v>
      </c>
      <c r="B73" s="83">
        <v>9000</v>
      </c>
      <c r="C73" s="84" t="s">
        <v>66</v>
      </c>
      <c r="D73" s="88"/>
      <c r="F73" s="79"/>
      <c r="G73" s="80"/>
      <c r="I73" s="120" t="s">
        <v>77</v>
      </c>
      <c r="J73" s="121"/>
      <c r="K73" s="121"/>
      <c r="L73" s="122">
        <v>2672.62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1:46" s="78" customFormat="1" ht="25.5" customHeight="1">
      <c r="A74" s="82" t="s">
        <v>67</v>
      </c>
      <c r="B74" s="83">
        <v>107.26</v>
      </c>
      <c r="C74" s="90" t="s">
        <v>46</v>
      </c>
      <c r="D74" s="85"/>
      <c r="I74" s="123" t="s">
        <v>78</v>
      </c>
      <c r="J74" s="124"/>
      <c r="K74" s="125"/>
      <c r="L74" s="126">
        <v>87346.3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1:46" s="78" customFormat="1" ht="25.5" customHeight="1">
      <c r="A75" s="82" t="s">
        <v>68</v>
      </c>
      <c r="B75" s="83">
        <v>100</v>
      </c>
      <c r="C75" s="90"/>
      <c r="D75" s="85"/>
      <c r="F75" s="79"/>
      <c r="G75" s="80"/>
      <c r="I75" s="127"/>
      <c r="J75" s="128"/>
      <c r="K75" s="128"/>
      <c r="L75" s="129">
        <f>SUM(L73:L74)</f>
        <v>90018.92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1:46" s="78" customFormat="1" ht="25.5" customHeight="1">
      <c r="A76" s="82" t="s">
        <v>69</v>
      </c>
      <c r="B76" s="83">
        <v>23</v>
      </c>
      <c r="C76" s="84" t="s">
        <v>70</v>
      </c>
      <c r="D76" s="91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1:46" s="78" customFormat="1" ht="25.5" customHeight="1">
      <c r="A77" s="94" t="s">
        <v>4</v>
      </c>
      <c r="B77" s="95">
        <f>SUM(B68:B76)</f>
        <v>76778.62999999999</v>
      </c>
      <c r="C77" s="91"/>
      <c r="D77" s="91"/>
      <c r="E77" s="91"/>
      <c r="I77" s="130" t="s">
        <v>76</v>
      </c>
      <c r="J77" s="131"/>
      <c r="K77" s="131"/>
      <c r="L77" s="132">
        <v>82159.92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1:46" s="78" customFormat="1" ht="25.5" customHeight="1">
      <c r="A78" s="107"/>
      <c r="B78" s="106"/>
      <c r="C78" s="91"/>
      <c r="D78" s="91"/>
      <c r="E78" s="91"/>
      <c r="H78"/>
      <c r="I78" s="92"/>
      <c r="J78" s="92"/>
      <c r="K78" s="93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1:46" s="135" customFormat="1" ht="21" customHeight="1">
      <c r="A79" s="141" t="s">
        <v>71</v>
      </c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3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</row>
    <row r="80" spans="1:46" s="135" customFormat="1" ht="21" customHeight="1">
      <c r="A80" s="144" t="s">
        <v>81</v>
      </c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6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</row>
    <row r="81" spans="1:46" s="135" customFormat="1" ht="21" customHeight="1">
      <c r="A81" s="147" t="s">
        <v>82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9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</row>
    <row r="82" spans="1:46" s="136" customFormat="1" ht="21" customHeight="1">
      <c r="A82" s="147" t="s">
        <v>83</v>
      </c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9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</row>
    <row r="83" spans="1:46" s="136" customFormat="1" ht="21" customHeight="1">
      <c r="A83" s="150" t="s">
        <v>84</v>
      </c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2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</row>
    <row r="84" spans="1:46" s="136" customFormat="1" ht="21" customHeight="1">
      <c r="A84" s="138" t="s">
        <v>72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40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</row>
    <row r="85" spans="1:46" customFormat="1" ht="21" customHeight="1"/>
    <row r="86" spans="1:46" customFormat="1" ht="36" customHeight="1"/>
    <row r="87" spans="1:46" customFormat="1" ht="36" customHeight="1"/>
    <row r="88" spans="1:46" customFormat="1" ht="36" customHeight="1"/>
    <row r="89" spans="1:46" customFormat="1" ht="36" customHeight="1"/>
    <row r="90" spans="1:46" customFormat="1" ht="36" customHeight="1"/>
    <row r="91" spans="1:46" customFormat="1" ht="36" customHeight="1"/>
    <row r="92" spans="1:46" customFormat="1" ht="36" customHeight="1"/>
    <row r="93" spans="1:46" customFormat="1" ht="36" customHeight="1"/>
    <row r="94" spans="1:46" customFormat="1" ht="36" customHeight="1"/>
    <row r="95" spans="1:46" customFormat="1" ht="36" customHeight="1"/>
    <row r="96" spans="1:46" customFormat="1" ht="36" customHeight="1"/>
    <row r="97" customFormat="1" ht="36" customHeight="1"/>
    <row r="98" customFormat="1" ht="36" customHeight="1"/>
    <row r="99" customFormat="1" ht="36" customHeight="1"/>
    <row r="100" customFormat="1" ht="36" customHeight="1"/>
    <row r="101" customFormat="1" ht="36" customHeight="1"/>
    <row r="102" customFormat="1" ht="36" customHeight="1"/>
    <row r="103" customFormat="1" ht="36" customHeight="1"/>
    <row r="104" customFormat="1" ht="36" customHeight="1"/>
    <row r="105" customFormat="1" ht="36" customHeight="1"/>
    <row r="106" customFormat="1" ht="36" customHeight="1"/>
    <row r="107" customFormat="1" ht="36" customHeight="1"/>
    <row r="108" customFormat="1" ht="36" customHeight="1"/>
    <row r="109" customFormat="1" ht="36" customHeight="1"/>
    <row r="110" customFormat="1" ht="36" customHeight="1"/>
    <row r="111" customFormat="1" ht="36" customHeight="1"/>
    <row r="112" customFormat="1" ht="36" customHeight="1"/>
    <row r="113" customFormat="1" ht="36" customHeight="1"/>
    <row r="114" customFormat="1" ht="36" customHeight="1"/>
    <row r="115" customFormat="1" ht="36" customHeight="1"/>
    <row r="116" customFormat="1" ht="36" customHeight="1"/>
    <row r="117" customFormat="1" ht="36" customHeight="1"/>
    <row r="118" customFormat="1" ht="36" customHeight="1"/>
    <row r="119" customFormat="1" ht="36" customHeight="1"/>
    <row r="120" customFormat="1" ht="36" customHeight="1"/>
    <row r="121" customFormat="1" ht="36" customHeight="1"/>
    <row r="122" customFormat="1" ht="36" customHeight="1"/>
    <row r="123" customFormat="1" ht="36" customHeight="1"/>
    <row r="124" customFormat="1" ht="36" customHeight="1"/>
    <row r="125" customFormat="1" ht="36" customHeight="1"/>
    <row r="126" customFormat="1" ht="36" customHeight="1"/>
    <row r="127" customFormat="1" ht="36" customHeight="1"/>
    <row r="128" customFormat="1" ht="36" customHeight="1"/>
    <row r="129" customFormat="1" ht="36" customHeight="1"/>
    <row r="130" customFormat="1" ht="36" customHeight="1"/>
    <row r="131" customFormat="1" ht="36" customHeight="1"/>
    <row r="132" customFormat="1" ht="36" customHeight="1"/>
    <row r="133" customFormat="1" ht="36" customHeight="1"/>
    <row r="134" customFormat="1" ht="36" customHeight="1"/>
    <row r="135" customFormat="1" ht="36" customHeight="1"/>
    <row r="136" customFormat="1" ht="36" customHeight="1"/>
    <row r="137" customFormat="1" ht="36" customHeight="1"/>
    <row r="138" customFormat="1" ht="36" customHeight="1"/>
    <row r="139" customFormat="1" ht="36" customHeight="1"/>
    <row r="140" customFormat="1" ht="36" customHeight="1"/>
    <row r="141" customFormat="1" ht="36" customHeight="1"/>
    <row r="142" customFormat="1" ht="36" customHeight="1"/>
    <row r="143" customFormat="1" ht="18" customHeight="1"/>
    <row r="144" customFormat="1" ht="18" customHeight="1"/>
    <row r="145" customFormat="1" ht="18" customHeight="1"/>
    <row r="146" customFormat="1" ht="18" customHeight="1"/>
    <row r="147" customFormat="1" ht="18" customHeight="1"/>
    <row r="148" customFormat="1" ht="18" customHeight="1"/>
    <row r="149" customFormat="1" ht="18" customHeight="1"/>
    <row r="150" customFormat="1" ht="18" customHeight="1"/>
    <row r="151" customFormat="1" ht="18" customHeight="1"/>
    <row r="152" customFormat="1" ht="18" customHeight="1"/>
    <row r="153" customFormat="1" ht="18" customHeight="1"/>
    <row r="154" customFormat="1" ht="18" customHeight="1"/>
    <row r="155" customFormat="1" ht="18" customHeight="1"/>
    <row r="156" customFormat="1" ht="18" customHeight="1"/>
    <row r="157" customFormat="1" ht="18" customHeight="1"/>
    <row r="158" customFormat="1" ht="18" customHeight="1"/>
    <row r="159" customFormat="1" ht="18" customHeight="1"/>
    <row r="160" customFormat="1" ht="18" customHeight="1"/>
    <row r="161" customFormat="1" ht="18" customHeight="1"/>
    <row r="162" customFormat="1" ht="18" customHeight="1"/>
    <row r="163" customFormat="1" ht="18" customHeight="1"/>
    <row r="164" customFormat="1" ht="18" customHeight="1"/>
    <row r="165" customFormat="1" ht="18" customHeight="1"/>
    <row r="166" customFormat="1" ht="18" customHeight="1"/>
    <row r="167" customFormat="1" ht="18" customHeight="1"/>
    <row r="168" customFormat="1" ht="18" customHeight="1"/>
    <row r="169" customFormat="1" ht="18" customHeight="1"/>
    <row r="170" customFormat="1" ht="18" customHeight="1"/>
    <row r="171" customFormat="1" ht="18" customHeight="1"/>
    <row r="172" customFormat="1" ht="18" customHeight="1"/>
    <row r="173" customFormat="1" ht="18" customHeight="1"/>
    <row r="174" customFormat="1" ht="18" customHeight="1"/>
    <row r="175" customFormat="1" ht="18" customHeight="1"/>
    <row r="176" customFormat="1" ht="18" customHeight="1"/>
    <row r="177" customFormat="1" ht="18" customHeight="1"/>
    <row r="178" customFormat="1" ht="18" customHeight="1"/>
    <row r="179" customFormat="1" ht="18" customHeight="1"/>
    <row r="180" customFormat="1" ht="18" customHeight="1"/>
    <row r="181" customFormat="1" ht="18" customHeight="1"/>
    <row r="182" customFormat="1" ht="18" customHeight="1"/>
    <row r="183" customFormat="1" ht="18" customHeight="1"/>
    <row r="184" customFormat="1" ht="18" customHeight="1"/>
    <row r="185" customFormat="1" ht="18" customHeight="1"/>
    <row r="186" customFormat="1" ht="18" customHeight="1"/>
    <row r="187" customFormat="1" ht="18" customHeight="1"/>
    <row r="188" customFormat="1" ht="18" customHeight="1"/>
    <row r="189" customFormat="1" ht="18" customHeight="1"/>
    <row r="190" customFormat="1" ht="18" customHeight="1"/>
    <row r="191" customFormat="1" ht="18" customHeight="1"/>
    <row r="192" customFormat="1" ht="18" customHeight="1"/>
    <row r="193" customFormat="1" ht="18" customHeight="1"/>
    <row r="194" customFormat="1" ht="18" customHeight="1"/>
    <row r="195" customFormat="1" ht="18" customHeight="1"/>
    <row r="196" customFormat="1" ht="18" customHeight="1"/>
    <row r="197" customFormat="1" ht="18" customHeight="1"/>
    <row r="198" customFormat="1" ht="18" customHeight="1"/>
    <row r="199" customFormat="1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</sheetData>
  <mergeCells count="6">
    <mergeCell ref="A84:L84"/>
    <mergeCell ref="A79:L79"/>
    <mergeCell ref="A80:L80"/>
    <mergeCell ref="A81:L81"/>
    <mergeCell ref="A82:L82"/>
    <mergeCell ref="A83:L83"/>
  </mergeCells>
  <pageMargins left="0.31496062992125984" right="0.31496062992125984" top="0.31496062992125984" bottom="0.31496062992125984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2017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Watlington PC</cp:lastModifiedBy>
  <cp:revision/>
  <cp:lastPrinted>2017-03-21T15:14:53Z</cp:lastPrinted>
  <dcterms:created xsi:type="dcterms:W3CDTF">2012-08-30T17:10:03Z</dcterms:created>
  <dcterms:modified xsi:type="dcterms:W3CDTF">2017-12-14T10:58:51Z</dcterms:modified>
</cp:coreProperties>
</file>